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55" activeTab="1"/>
  </bookViews>
  <sheets>
    <sheet name="BUDGET ECONOMICO 2020" sheetId="1" r:id="rId1"/>
    <sheet name="BUDGET DEGLI INVESTIMENTI 2020" sheetId="2" r:id="rId2"/>
  </sheets>
  <definedNames/>
  <calcPr fullCalcOnLoad="1"/>
</workbook>
</file>

<file path=xl/sharedStrings.xml><?xml version="1.0" encoding="utf-8"?>
<sst xmlns="http://schemas.openxmlformats.org/spreadsheetml/2006/main" count="113" uniqueCount="106">
  <si>
    <t/>
  </si>
  <si>
    <t>(1)</t>
  </si>
  <si>
    <t xml:space="preserve"> A) PROVENTI OPERATIVI</t>
  </si>
  <si>
    <t xml:space="preserve">     I. PROVENTI PROPRI</t>
  </si>
  <si>
    <t xml:space="preserve">         1) Proventi per la didattica</t>
  </si>
  <si>
    <t xml:space="preserve">         2) Proventi da Ricerche commissionate e trasferimento tecnologico</t>
  </si>
  <si>
    <t xml:space="preserve">         3) Proventi da Ricerche con finanziamenti competitivi</t>
  </si>
  <si>
    <t xml:space="preserve">    TOTALE I. PROVENTI PROPRI</t>
  </si>
  <si>
    <t xml:space="preserve">     II. CONTRIBUTI</t>
  </si>
  <si>
    <t xml:space="preserve">         1) Contributi Miur e altre Amministrazioni centrali</t>
  </si>
  <si>
    <t xml:space="preserve">         2) Contributi Regioni e Province autonome</t>
  </si>
  <si>
    <t xml:space="preserve">         3) Contributi altre Amministrazioni locali</t>
  </si>
  <si>
    <t xml:space="preserve">         4) Contributi Unione Europea e altri Organismi Internazionali</t>
  </si>
  <si>
    <t xml:space="preserve">         5) Contributi da Università</t>
  </si>
  <si>
    <t xml:space="preserve">         6) Contributi da altri (pubblici)</t>
  </si>
  <si>
    <t xml:space="preserve">         7) Contributi da altri (privati)</t>
  </si>
  <si>
    <t xml:space="preserve">    TOTALE II. CONTRIBUTI</t>
  </si>
  <si>
    <t xml:space="preserve">     III. PROVENTI PER ATTIVITA' ASSISTENZIALE</t>
  </si>
  <si>
    <t xml:space="preserve">     IV. PROVENTI PER GESTIONE DIRETTA INTERVENTI PER IL DIRITTO ALLO STUDIO</t>
  </si>
  <si>
    <t xml:space="preserve">     V. ALTRI PROVENTI E RICAVI DIVERSI</t>
  </si>
  <si>
    <t xml:space="preserve">         1) Utilizzo di riserve di Patrimonio Netto derivanti dalla contabilità finanziaria</t>
  </si>
  <si>
    <t xml:space="preserve">         2) Altri proventi e ricavi diversi</t>
  </si>
  <si>
    <t xml:space="preserve">    TOTALE V. ALTRI PROVENTI E RICAVI DIVERSI</t>
  </si>
  <si>
    <t xml:space="preserve">     VI. VARIAZIONE RIMANENZE</t>
  </si>
  <si>
    <t xml:space="preserve">     VII. INCREMENTO DELLE IMMOBILIZZAZIONI PER LAVORI INTERNI</t>
  </si>
  <si>
    <t xml:space="preserve"> TOTALE PROVENTI (A)</t>
  </si>
  <si>
    <t xml:space="preserve"> B) COSTI OPERATIVI</t>
  </si>
  <si>
    <t xml:space="preserve">     VIII. COSTI DEL PERSONALE</t>
  </si>
  <si>
    <t xml:space="preserve">         1) Costi del personale dedicato alla ricerca e alla didattica:</t>
  </si>
  <si>
    <t xml:space="preserve">             a) docenti / ricercatori</t>
  </si>
  <si>
    <t xml:space="preserve">             b) collaborazioni scientifiche (collaboratori, assegnisti, ecc)</t>
  </si>
  <si>
    <t xml:space="preserve">             c) docenti a contratto</t>
  </si>
  <si>
    <t xml:space="preserve">             d) esperti linguistici</t>
  </si>
  <si>
    <t xml:space="preserve">             e) altro personale dedicato alla didattica e alla ricerca</t>
  </si>
  <si>
    <t xml:space="preserve">        TOTALE 1) Costi del personale dedicato alla ricerca e alla didattica:</t>
  </si>
  <si>
    <t xml:space="preserve">         2) Costi del personale dirigente e tecnico amministrativo</t>
  </si>
  <si>
    <t xml:space="preserve">    TOTALE VIII. COSTI DEL PERSONALE</t>
  </si>
  <si>
    <t xml:space="preserve">     IX. COSTI DELLA GESTIONE CORRENTE</t>
  </si>
  <si>
    <t xml:space="preserve">         1) Costi per sostegno agli studenti</t>
  </si>
  <si>
    <t xml:space="preserve">         2) Costi per il diritto allo studio</t>
  </si>
  <si>
    <t xml:space="preserve">         3) Costi per la ricerca e l'attività editoriale</t>
  </si>
  <si>
    <t xml:space="preserve">         4) Trasferimenti a partner di progetti coordinati</t>
  </si>
  <si>
    <t xml:space="preserve">         5) Acquisto materiale consumo per laboratori</t>
  </si>
  <si>
    <t xml:space="preserve">         6) Variazione rimanenze di materiale di consumo per laboratori</t>
  </si>
  <si>
    <t xml:space="preserve">         7) Acquisto di libri, periodici e materiale bibliografico</t>
  </si>
  <si>
    <t xml:space="preserve">         8) Acquisto di servizi e collaborazioni tecnico gestionali</t>
  </si>
  <si>
    <t xml:space="preserve">         9) Acquisto altri materiali</t>
  </si>
  <si>
    <t xml:space="preserve">         10) Variazione delle rimanenze di materiali</t>
  </si>
  <si>
    <t xml:space="preserve">         11) Costi per godimento beni di terzi</t>
  </si>
  <si>
    <t xml:space="preserve">         12) Altri costi</t>
  </si>
  <si>
    <t xml:space="preserve">    TOTALE IX. COSTI DELLA GESTIONE CORRENTE</t>
  </si>
  <si>
    <t xml:space="preserve">     X. AMMORTAMENTI E SVALUTAZIONI</t>
  </si>
  <si>
    <t xml:space="preserve">         1) Ammortamenti immobilizzazioni immateriali</t>
  </si>
  <si>
    <t xml:space="preserve">         2) Ammortamenti immobilizzazioni materiali</t>
  </si>
  <si>
    <t xml:space="preserve">         3) Svalutazione immobilizzazioni</t>
  </si>
  <si>
    <t xml:space="preserve">         4) Svalutazioni dei crediti compresi nell'attivo circolante e nelle disponibilità liquide</t>
  </si>
  <si>
    <t xml:space="preserve">    TOTALE X. AMMORTAMENTI E SVALUTAZIONI</t>
  </si>
  <si>
    <t xml:space="preserve">     XI. ACCANTONAMENTI PER RISCHI E ONERI</t>
  </si>
  <si>
    <t xml:space="preserve">     XII. ONERI DIVERSI DI GESTIONE</t>
  </si>
  <si>
    <t xml:space="preserve"> TOTALE COSTI (B)</t>
  </si>
  <si>
    <t xml:space="preserve"> DIFFERENZA TRA PROVENTI E COSTI OPERATIVI (A - B)</t>
  </si>
  <si>
    <t xml:space="preserve"> C) PROVENTI E ONERI FINANZIARI</t>
  </si>
  <si>
    <t xml:space="preserve">     1) Proventi finanziari</t>
  </si>
  <si>
    <t xml:space="preserve">     2) Interessi ed altri oneri finanziari</t>
  </si>
  <si>
    <t xml:space="preserve">     3) Utili e perdite su cambi</t>
  </si>
  <si>
    <t xml:space="preserve"> TOTALE PROVENTI E ONERI FINANZIARI (C)</t>
  </si>
  <si>
    <t xml:space="preserve"> D) RETTIFICHE DI VALORE DI ATTIVITA' FINANZIARIE</t>
  </si>
  <si>
    <t xml:space="preserve">     1) Rivalutazioni</t>
  </si>
  <si>
    <t xml:space="preserve">     2) Svalutazioni </t>
  </si>
  <si>
    <t xml:space="preserve"> TOTALE RETTIFICHE DI VALORE DI ATTIVITA' FINANZIARIE (D)</t>
  </si>
  <si>
    <t xml:space="preserve"> E) PROVENTI E ONERI STRAORDINARI</t>
  </si>
  <si>
    <t xml:space="preserve">     1) Proventi</t>
  </si>
  <si>
    <t xml:space="preserve">     2) Oneri</t>
  </si>
  <si>
    <t xml:space="preserve"> PROVENTI E ONERI STRAORDINARI (E)</t>
  </si>
  <si>
    <t xml:space="preserve"> F) IMPOSTE SUL REDDITO DELL'ESERCIZIO CORRENTI, DIFFERITE, ANTICIPATE</t>
  </si>
  <si>
    <t xml:space="preserve"> RISULTATO ECONOMICO PRESUNTO</t>
  </si>
  <si>
    <t xml:space="preserve"> UTILIZZO DI RISERVE DI PATRIMONIO NETTO DERIVANTI DALLA CONTABILITA' ECONOMICO PATRIMONIALE</t>
  </si>
  <si>
    <t xml:space="preserve"> RISULTATO A PAREGGIO</t>
  </si>
  <si>
    <t>2020</t>
  </si>
  <si>
    <t>BUDGET ECONOMICO</t>
  </si>
  <si>
    <t>A) INVESTIMENTI/IMPIEGHI</t>
  </si>
  <si>
    <t>B) FONTI  DI FINANZIAMENTO</t>
  </si>
  <si>
    <t>Voci</t>
  </si>
  <si>
    <t>Importo investimento</t>
  </si>
  <si>
    <t>I) CONTRIBUTI DA TERZI FINALIZZATI (IN CONTO CAPITALE E/O CONTO IMPIANTI)</t>
  </si>
  <si>
    <t>II) RISORSE DA INDEBITAMENTO</t>
  </si>
  <si>
    <t>III)RISORSE PROPRIE</t>
  </si>
  <si>
    <t xml:space="preserve"> I - IMMOBILIZZAZIONI IMMATERIALI</t>
  </si>
  <si>
    <t xml:space="preserve">     1) Costi di impianto, di ampliamento e di sviluppo</t>
  </si>
  <si>
    <t xml:space="preserve">     2) Diritti di brevetto e diritti di utilizzazione delle opere di ingegno</t>
  </si>
  <si>
    <t xml:space="preserve">     3) Concessioni, licenze, marchi e diritti simili</t>
  </si>
  <si>
    <t xml:space="preserve">     4)  Immobilizzazioni in corso e acconti</t>
  </si>
  <si>
    <t xml:space="preserve">     5) Altre immobilizzazioni immateriali</t>
  </si>
  <si>
    <t xml:space="preserve"> TOTALE IMMOBILIZZAZIONI IMMATERIALI</t>
  </si>
  <si>
    <t xml:space="preserve"> II - IMMOBILIZZAZIONI MATERIALI</t>
  </si>
  <si>
    <t xml:space="preserve">     1) Terreni e fabbricati</t>
  </si>
  <si>
    <t xml:space="preserve">     2) Impianti e attrezzature</t>
  </si>
  <si>
    <t xml:space="preserve">     3) Attrezzature scientifiche</t>
  </si>
  <si>
    <t xml:space="preserve">     4) Patrimonio librario, opere d'arte, d'antiquariato e museali</t>
  </si>
  <si>
    <t xml:space="preserve">     5) Mobili e arredi</t>
  </si>
  <si>
    <t xml:space="preserve">     6) Immobilizzazioni in corso e acconti</t>
  </si>
  <si>
    <t xml:space="preserve">     7) Altre immobilizzazioni materiali</t>
  </si>
  <si>
    <t xml:space="preserve"> TOTALE IMMOBILIZZAZIONI MATERIALI</t>
  </si>
  <si>
    <t xml:space="preserve"> III - IMMOBILIZZAZIONI FINANZIARIE</t>
  </si>
  <si>
    <t xml:space="preserve"> TOTALE GENERALE</t>
  </si>
  <si>
    <t>BUDGET DEGLI INVESTIMENTI - 2020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</si>
</sst>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_-* #,##0.0_-;\-* #,##0.0_-;_-* &quot;-&quot;??_-;_-@_-"/>
    <numFmt numFmtId="174" formatCode="_-* #,##0_-;\-* #,##0_-;_-* &quot;-&quot;??_-;_-@_-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1" fontId="0" fillId="0" borderId="0" applyNumberFormat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45" applyNumberFormat="1" applyFont="1" applyFill="1" applyBorder="1" applyAlignment="1" applyProtection="1">
      <alignment horizontal="right" vertical="center" wrapText="1"/>
      <protection/>
    </xf>
    <xf numFmtId="4" fontId="3" fillId="0" borderId="10" xfId="45" applyNumberFormat="1" applyFont="1" applyFill="1" applyBorder="1" applyAlignment="1" applyProtection="1">
      <alignment horizontal="right" vertical="center" wrapText="1"/>
      <protection/>
    </xf>
    <xf numFmtId="4" fontId="3" fillId="0" borderId="10" xfId="45" applyNumberFormat="1" applyFont="1" applyFill="1" applyBorder="1" applyAlignment="1" applyProtection="1">
      <alignment horizontal="right" vertical="center" wrapText="1"/>
      <protection/>
    </xf>
    <xf numFmtId="4" fontId="2" fillId="0" borderId="0" xfId="45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49" fontId="3" fillId="0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4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169" fontId="24" fillId="0" borderId="11" xfId="0" applyNumberFormat="1" applyFont="1" applyFill="1" applyBorder="1" applyAlignment="1">
      <alignment horizontal="center" vertical="center"/>
    </xf>
    <xf numFmtId="169" fontId="24" fillId="0" borderId="12" xfId="0" applyNumberFormat="1" applyFont="1" applyFill="1" applyBorder="1" applyAlignment="1">
      <alignment horizontal="center" vertical="center"/>
    </xf>
    <xf numFmtId="169" fontId="24" fillId="0" borderId="13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169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171" fontId="2" fillId="0" borderId="10" xfId="47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4" fontId="24" fillId="0" borderId="10" xfId="0" applyNumberFormat="1" applyFont="1" applyFill="1" applyBorder="1" applyAlignment="1" applyProtection="1">
      <alignment horizontal="right" vertical="center" wrapText="1"/>
      <protection/>
    </xf>
    <xf numFmtId="171" fontId="24" fillId="0" borderId="10" xfId="47" applyNumberFormat="1" applyFont="1" applyFill="1" applyBorder="1" applyAlignment="1" applyProtection="1">
      <alignment horizontal="right" vertical="center" wrapText="1"/>
      <protection/>
    </xf>
    <xf numFmtId="171" fontId="24" fillId="0" borderId="10" xfId="47" applyNumberFormat="1" applyFont="1" applyFill="1" applyBorder="1" applyAlignment="1" applyProtection="1">
      <alignment horizontal="right" vertical="center" wrapText="1"/>
      <protection/>
    </xf>
    <xf numFmtId="171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9" fontId="2" fillId="0" borderId="10" xfId="0" applyNumberFormat="1" applyFont="1" applyFill="1" applyBorder="1" applyAlignment="1">
      <alignment vertical="center"/>
    </xf>
    <xf numFmtId="0" fontId="24" fillId="0" borderId="14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0.8515625" style="4" bestFit="1" customWidth="1"/>
    <col min="2" max="2" width="18.7109375" style="11" customWidth="1"/>
    <col min="3" max="3" width="5.00390625" style="0" customWidth="1"/>
    <col min="4" max="4" width="10.7109375" style="0" bestFit="1" customWidth="1"/>
    <col min="5" max="5" width="11.00390625" style="0" bestFit="1" customWidth="1"/>
    <col min="6" max="6" width="11.7109375" style="0" bestFit="1" customWidth="1"/>
    <col min="7" max="7" width="12.7109375" style="0" bestFit="1" customWidth="1"/>
  </cols>
  <sheetData>
    <row r="1" spans="1:2" ht="24" customHeight="1">
      <c r="A1"/>
      <c r="B1"/>
    </row>
    <row r="2" spans="1:4" ht="15" customHeight="1">
      <c r="A2" s="14" t="s">
        <v>79</v>
      </c>
      <c r="B2" s="14" t="s">
        <v>78</v>
      </c>
      <c r="C2" s="3"/>
      <c r="D2" s="3"/>
    </row>
    <row r="3" spans="1:2" ht="19.5" customHeight="1">
      <c r="A3" s="5" t="s">
        <v>2</v>
      </c>
      <c r="B3" s="8" t="s">
        <v>0</v>
      </c>
    </row>
    <row r="4" spans="1:2" ht="19.5" customHeight="1">
      <c r="A4" s="5" t="s">
        <v>3</v>
      </c>
      <c r="B4" s="8" t="s">
        <v>0</v>
      </c>
    </row>
    <row r="5" spans="1:2" ht="19.5" customHeight="1">
      <c r="A5" s="6" t="s">
        <v>4</v>
      </c>
      <c r="B5" s="8">
        <v>18903261.53</v>
      </c>
    </row>
    <row r="6" spans="1:2" ht="19.5" customHeight="1">
      <c r="A6" s="6" t="s">
        <v>5</v>
      </c>
      <c r="B6" s="8">
        <v>140500</v>
      </c>
    </row>
    <row r="7" spans="1:2" ht="19.5" customHeight="1">
      <c r="A7" s="6" t="s">
        <v>6</v>
      </c>
      <c r="B7" s="8">
        <v>594970.54</v>
      </c>
    </row>
    <row r="8" spans="1:2" ht="19.5" customHeight="1">
      <c r="A8" s="5" t="s">
        <v>7</v>
      </c>
      <c r="B8" s="9">
        <f>SUM(B5:B7)</f>
        <v>19638732.07</v>
      </c>
    </row>
    <row r="9" spans="1:2" ht="19.5" customHeight="1">
      <c r="A9" s="5" t="s">
        <v>8</v>
      </c>
      <c r="B9" s="8" t="s">
        <v>0</v>
      </c>
    </row>
    <row r="10" spans="1:2" ht="19.5" customHeight="1">
      <c r="A10" s="6" t="s">
        <v>9</v>
      </c>
      <c r="B10" s="8">
        <v>55001126</v>
      </c>
    </row>
    <row r="11" spans="1:2" ht="19.5" customHeight="1">
      <c r="A11" s="6" t="s">
        <v>10</v>
      </c>
      <c r="B11" s="8">
        <v>766000</v>
      </c>
    </row>
    <row r="12" spans="1:2" ht="19.5" customHeight="1">
      <c r="A12" s="6" t="s">
        <v>11</v>
      </c>
      <c r="B12" s="8">
        <v>0</v>
      </c>
    </row>
    <row r="13" spans="1:2" ht="19.5" customHeight="1">
      <c r="A13" s="6" t="s">
        <v>12</v>
      </c>
      <c r="B13" s="8">
        <v>607947</v>
      </c>
    </row>
    <row r="14" spans="1:2" ht="19.5" customHeight="1">
      <c r="A14" s="6" t="s">
        <v>13</v>
      </c>
      <c r="B14" s="8">
        <v>0</v>
      </c>
    </row>
    <row r="15" spans="1:2" ht="19.5" customHeight="1">
      <c r="A15" s="6" t="s">
        <v>14</v>
      </c>
      <c r="B15" s="8">
        <v>516258</v>
      </c>
    </row>
    <row r="16" spans="1:2" ht="19.5" customHeight="1">
      <c r="A16" s="6" t="s">
        <v>15</v>
      </c>
      <c r="B16" s="8">
        <v>478878.57</v>
      </c>
    </row>
    <row r="17" spans="1:2" ht="19.5" customHeight="1">
      <c r="A17" s="5" t="s">
        <v>16</v>
      </c>
      <c r="B17" s="9">
        <f>SUM(B10:B16)</f>
        <v>57370209.57</v>
      </c>
    </row>
    <row r="18" spans="1:2" ht="19.5" customHeight="1">
      <c r="A18" s="5" t="s">
        <v>17</v>
      </c>
      <c r="B18" s="9">
        <v>0</v>
      </c>
    </row>
    <row r="19" spans="1:2" ht="42" customHeight="1">
      <c r="A19" s="5" t="s">
        <v>18</v>
      </c>
      <c r="B19" s="9">
        <v>1565539</v>
      </c>
    </row>
    <row r="20" spans="1:2" ht="19.5" customHeight="1">
      <c r="A20" s="5" t="s">
        <v>19</v>
      </c>
      <c r="B20" s="8" t="s">
        <v>0</v>
      </c>
    </row>
    <row r="21" spans="1:2" ht="19.5" customHeight="1">
      <c r="A21" s="6" t="s">
        <v>20</v>
      </c>
      <c r="B21" s="8">
        <v>1500000</v>
      </c>
    </row>
    <row r="22" spans="1:6" ht="19.5" customHeight="1">
      <c r="A22" s="6" t="s">
        <v>21</v>
      </c>
      <c r="B22" s="8">
        <v>1635867.25</v>
      </c>
      <c r="E22" s="16"/>
      <c r="F22" s="16"/>
    </row>
    <row r="23" spans="1:7" ht="19.5" customHeight="1">
      <c r="A23" s="5" t="s">
        <v>22</v>
      </c>
      <c r="B23" s="9">
        <f>SUM(B21:B22)</f>
        <v>3135867.25</v>
      </c>
      <c r="E23" s="15"/>
      <c r="F23" s="12"/>
      <c r="G23" s="12"/>
    </row>
    <row r="24" spans="1:2" ht="36.75" customHeight="1">
      <c r="A24" s="5" t="s">
        <v>23</v>
      </c>
      <c r="B24" s="9">
        <v>0</v>
      </c>
    </row>
    <row r="25" spans="1:2" ht="40.5" customHeight="1">
      <c r="A25" s="5" t="s">
        <v>24</v>
      </c>
      <c r="B25" s="9">
        <v>0</v>
      </c>
    </row>
    <row r="26" spans="1:7" ht="19.5" customHeight="1">
      <c r="A26" s="5" t="s">
        <v>25</v>
      </c>
      <c r="B26" s="9">
        <f>B8+B17+B18+B19+B23+B24+B25</f>
        <v>81710347.89</v>
      </c>
      <c r="G26" s="12"/>
    </row>
    <row r="27" spans="1:2" ht="19.5" customHeight="1">
      <c r="A27" s="5" t="s">
        <v>26</v>
      </c>
      <c r="B27" s="8">
        <v>83421267.29</v>
      </c>
    </row>
    <row r="28" spans="1:7" ht="19.5" customHeight="1">
      <c r="A28" s="5" t="s">
        <v>27</v>
      </c>
      <c r="B28" s="8"/>
      <c r="G28" s="12"/>
    </row>
    <row r="29" spans="1:2" ht="19.5" customHeight="1">
      <c r="A29" s="6" t="s">
        <v>28</v>
      </c>
      <c r="B29" s="8"/>
    </row>
    <row r="30" spans="1:2" ht="19.5" customHeight="1">
      <c r="A30" s="6" t="s">
        <v>29</v>
      </c>
      <c r="B30" s="8">
        <v>29617265.87</v>
      </c>
    </row>
    <row r="31" spans="1:7" ht="19.5" customHeight="1">
      <c r="A31" s="6" t="s">
        <v>30</v>
      </c>
      <c r="B31" s="8">
        <v>729628.33</v>
      </c>
      <c r="G31" s="12"/>
    </row>
    <row r="32" spans="1:2" ht="19.5" customHeight="1">
      <c r="A32" s="6" t="s">
        <v>31</v>
      </c>
      <c r="B32" s="8">
        <v>1101203.65</v>
      </c>
    </row>
    <row r="33" spans="1:2" ht="19.5" customHeight="1">
      <c r="A33" s="6" t="s">
        <v>32</v>
      </c>
      <c r="B33" s="8">
        <v>0</v>
      </c>
    </row>
    <row r="34" spans="1:2" ht="19.5" customHeight="1">
      <c r="A34" s="6" t="s">
        <v>33</v>
      </c>
      <c r="B34" s="8">
        <v>439395</v>
      </c>
    </row>
    <row r="35" spans="1:2" ht="19.5" customHeight="1">
      <c r="A35" s="6" t="s">
        <v>34</v>
      </c>
      <c r="B35" s="8">
        <f>SUM(B30:B34)</f>
        <v>31887492.849999998</v>
      </c>
    </row>
    <row r="36" spans="1:3" ht="19.5" customHeight="1">
      <c r="A36" s="6" t="s">
        <v>35</v>
      </c>
      <c r="B36" s="8">
        <v>13165142.99</v>
      </c>
      <c r="C36" s="2"/>
    </row>
    <row r="37" spans="1:3" ht="19.5" customHeight="1">
      <c r="A37" s="7" t="s">
        <v>36</v>
      </c>
      <c r="B37" s="10">
        <f>B35+B36</f>
        <v>45052635.839999996</v>
      </c>
      <c r="C37" s="1"/>
    </row>
    <row r="38" spans="1:2" ht="19.5" customHeight="1">
      <c r="A38" s="5" t="s">
        <v>37</v>
      </c>
      <c r="B38" s="8"/>
    </row>
    <row r="39" spans="1:3" ht="19.5" customHeight="1">
      <c r="A39" s="6" t="s">
        <v>38</v>
      </c>
      <c r="B39" s="8">
        <v>14882659.43</v>
      </c>
      <c r="C39" s="2"/>
    </row>
    <row r="40" spans="1:2" ht="19.5" customHeight="1">
      <c r="A40" s="6" t="s">
        <v>39</v>
      </c>
      <c r="B40" s="8">
        <v>1948668.12</v>
      </c>
    </row>
    <row r="41" spans="1:2" ht="19.5" customHeight="1">
      <c r="A41" s="6" t="s">
        <v>40</v>
      </c>
      <c r="B41" s="8">
        <v>141250</v>
      </c>
    </row>
    <row r="42" spans="1:2" ht="19.5" customHeight="1">
      <c r="A42" s="6" t="s">
        <v>41</v>
      </c>
      <c r="B42" s="8">
        <v>481874.58</v>
      </c>
    </row>
    <row r="43" spans="1:2" ht="19.5" customHeight="1">
      <c r="A43" s="6" t="s">
        <v>42</v>
      </c>
      <c r="B43" s="8">
        <v>476185.14</v>
      </c>
    </row>
    <row r="44" spans="1:2" ht="19.5" customHeight="1">
      <c r="A44" s="6" t="s">
        <v>43</v>
      </c>
      <c r="B44" s="8">
        <v>0</v>
      </c>
    </row>
    <row r="45" spans="1:2" ht="19.5" customHeight="1">
      <c r="A45" s="6" t="s">
        <v>44</v>
      </c>
      <c r="B45" s="8">
        <v>1202126.94</v>
      </c>
    </row>
    <row r="46" spans="1:2" ht="19.5" customHeight="1">
      <c r="A46" s="6" t="s">
        <v>45</v>
      </c>
      <c r="B46" s="8">
        <v>14908469.29</v>
      </c>
    </row>
    <row r="47" spans="1:2" ht="19.5" customHeight="1">
      <c r="A47" s="6" t="s">
        <v>46</v>
      </c>
      <c r="B47" s="8">
        <v>612552.83</v>
      </c>
    </row>
    <row r="48" spans="1:2" ht="19.5" customHeight="1">
      <c r="A48" s="6" t="s">
        <v>47</v>
      </c>
      <c r="B48" s="8">
        <v>0</v>
      </c>
    </row>
    <row r="49" spans="1:2" ht="19.5" customHeight="1">
      <c r="A49" s="6" t="s">
        <v>48</v>
      </c>
      <c r="B49" s="8">
        <v>241816.84</v>
      </c>
    </row>
    <row r="50" spans="1:2" ht="19.5" customHeight="1">
      <c r="A50" s="6" t="s">
        <v>49</v>
      </c>
      <c r="B50" s="8">
        <v>780571</v>
      </c>
    </row>
    <row r="51" spans="1:2" ht="19.5" customHeight="1">
      <c r="A51" s="5" t="s">
        <v>50</v>
      </c>
      <c r="B51" s="9">
        <f>SUM(B39:B50)</f>
        <v>35676174.17</v>
      </c>
    </row>
    <row r="52" spans="1:2" ht="19.5" customHeight="1">
      <c r="A52" s="5" t="s">
        <v>51</v>
      </c>
      <c r="B52" s="8"/>
    </row>
    <row r="53" spans="1:2" ht="19.5" customHeight="1">
      <c r="A53" s="6" t="s">
        <v>52</v>
      </c>
      <c r="B53" s="8">
        <v>350053</v>
      </c>
    </row>
    <row r="54" spans="1:2" ht="19.5" customHeight="1">
      <c r="A54" s="6" t="s">
        <v>53</v>
      </c>
      <c r="B54" s="8">
        <v>1450056</v>
      </c>
    </row>
    <row r="55" spans="1:2" ht="19.5" customHeight="1">
      <c r="A55" s="6" t="s">
        <v>54</v>
      </c>
      <c r="B55" s="8">
        <v>0</v>
      </c>
    </row>
    <row r="56" spans="1:2" ht="19.5" customHeight="1">
      <c r="A56" s="6" t="s">
        <v>55</v>
      </c>
      <c r="B56" s="8">
        <v>0</v>
      </c>
    </row>
    <row r="57" spans="1:3" ht="19.5" customHeight="1">
      <c r="A57" s="5" t="s">
        <v>56</v>
      </c>
      <c r="B57" s="9">
        <f>SUM(B53:B56)</f>
        <v>1800109</v>
      </c>
      <c r="C57" s="2"/>
    </row>
    <row r="58" spans="1:2" ht="19.5" customHeight="1">
      <c r="A58" s="5" t="s">
        <v>57</v>
      </c>
      <c r="B58" s="9">
        <v>569500</v>
      </c>
    </row>
    <row r="59" spans="1:2" ht="19.5" customHeight="1">
      <c r="A59" s="5" t="s">
        <v>58</v>
      </c>
      <c r="B59" s="9">
        <v>322848.28</v>
      </c>
    </row>
    <row r="60" spans="1:3" ht="19.5" customHeight="1">
      <c r="A60" s="5" t="s">
        <v>59</v>
      </c>
      <c r="B60" s="9">
        <f>B37+B51+B57+B58+B59</f>
        <v>83421267.28999999</v>
      </c>
      <c r="C60" s="2"/>
    </row>
    <row r="61" spans="1:2" ht="19.5" customHeight="1">
      <c r="A61" s="7" t="s">
        <v>60</v>
      </c>
      <c r="B61" s="9">
        <f>B26-B60</f>
        <v>-1710919.399999991</v>
      </c>
    </row>
    <row r="62" spans="1:2" ht="19.5" customHeight="1">
      <c r="A62" s="5" t="s">
        <v>61</v>
      </c>
      <c r="B62" s="8"/>
    </row>
    <row r="63" spans="1:2" ht="19.5" customHeight="1">
      <c r="A63" s="6" t="s">
        <v>62</v>
      </c>
      <c r="B63" s="8">
        <v>2388</v>
      </c>
    </row>
    <row r="64" spans="1:2" ht="19.5" customHeight="1">
      <c r="A64" s="6" t="s">
        <v>63</v>
      </c>
      <c r="B64" s="8">
        <v>-41500</v>
      </c>
    </row>
    <row r="65" spans="1:2" ht="19.5" customHeight="1">
      <c r="A65" s="6" t="s">
        <v>64</v>
      </c>
      <c r="B65" s="8">
        <v>0</v>
      </c>
    </row>
    <row r="66" spans="1:2" ht="19.5" customHeight="1">
      <c r="A66" s="7" t="s">
        <v>65</v>
      </c>
      <c r="B66" s="9">
        <f>SUM(B63:B65)</f>
        <v>-39112</v>
      </c>
    </row>
    <row r="67" spans="1:2" ht="19.5" customHeight="1">
      <c r="A67" s="5" t="s">
        <v>66</v>
      </c>
      <c r="B67" s="8"/>
    </row>
    <row r="68" spans="1:2" ht="19.5" customHeight="1">
      <c r="A68" s="6" t="s">
        <v>67</v>
      </c>
      <c r="B68" s="8">
        <v>0</v>
      </c>
    </row>
    <row r="69" spans="1:2" ht="19.5" customHeight="1">
      <c r="A69" s="6" t="s">
        <v>68</v>
      </c>
      <c r="B69" s="8">
        <v>0</v>
      </c>
    </row>
    <row r="70" spans="1:2" ht="19.5" customHeight="1">
      <c r="A70" s="7" t="s">
        <v>69</v>
      </c>
      <c r="B70" s="9">
        <f>SUM(B68:B69)</f>
        <v>0</v>
      </c>
    </row>
    <row r="71" spans="1:2" ht="19.5" customHeight="1">
      <c r="A71" s="5" t="s">
        <v>70</v>
      </c>
      <c r="B71" s="8"/>
    </row>
    <row r="72" spans="1:2" ht="19.5" customHeight="1">
      <c r="A72" s="6" t="s">
        <v>71</v>
      </c>
      <c r="B72" s="8">
        <v>0</v>
      </c>
    </row>
    <row r="73" spans="1:2" ht="19.5" customHeight="1">
      <c r="A73" s="6" t="s">
        <v>72</v>
      </c>
      <c r="B73" s="8">
        <v>0</v>
      </c>
    </row>
    <row r="74" spans="1:2" ht="19.5" customHeight="1">
      <c r="A74" s="7" t="s">
        <v>73</v>
      </c>
      <c r="B74" s="9">
        <f>SUM(B72:B73)</f>
        <v>0</v>
      </c>
    </row>
    <row r="75" spans="1:2" ht="29.25" customHeight="1">
      <c r="A75" s="5" t="s">
        <v>74</v>
      </c>
      <c r="B75" s="9">
        <v>-2861029.95</v>
      </c>
    </row>
    <row r="76" spans="1:4" ht="30" customHeight="1">
      <c r="A76" s="7" t="s">
        <v>75</v>
      </c>
      <c r="B76" s="9">
        <f>B66+B75+B61</f>
        <v>-4611061.349999991</v>
      </c>
      <c r="D76" s="13"/>
    </row>
    <row r="77" spans="1:2" ht="33.75" customHeight="1">
      <c r="A77" s="5" t="s">
        <v>76</v>
      </c>
      <c r="B77" s="9">
        <v>4611061.35</v>
      </c>
    </row>
    <row r="78" spans="1:4" ht="19.5" customHeight="1">
      <c r="A78" s="5" t="s">
        <v>77</v>
      </c>
      <c r="B78" s="9">
        <f>B76+B77</f>
        <v>8.381903171539307E-09</v>
      </c>
      <c r="D78" s="12"/>
    </row>
  </sheetData>
  <sheetProtection/>
  <mergeCells count="1">
    <mergeCell ref="E22:F22"/>
  </mergeCells>
  <printOptions/>
  <pageMargins left="0" right="0" top="0" bottom="0" header="0" footer="0"/>
  <pageSetup fitToHeight="1" fitToWidth="1" horizontalDpi="300" verticalDpi="300" orientation="portrait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4.28125" style="4" customWidth="1"/>
    <col min="2" max="2" width="0.2890625" style="4" customWidth="1"/>
    <col min="3" max="3" width="14.421875" style="33" customWidth="1"/>
    <col min="4" max="4" width="23.28125" style="34" customWidth="1"/>
    <col min="5" max="5" width="20.7109375" style="34" customWidth="1"/>
    <col min="6" max="6" width="13.7109375" style="34" customWidth="1"/>
  </cols>
  <sheetData>
    <row r="1" spans="1:6" ht="36.75" customHeight="1">
      <c r="A1" s="36" t="s">
        <v>105</v>
      </c>
      <c r="B1" s="36"/>
      <c r="C1" s="36"/>
      <c r="D1" s="36"/>
      <c r="E1" s="36"/>
      <c r="F1" s="36"/>
    </row>
    <row r="2" spans="1:6" ht="49.5" customHeight="1">
      <c r="A2" s="17" t="s">
        <v>80</v>
      </c>
      <c r="B2" s="17"/>
      <c r="C2" s="17"/>
      <c r="D2" s="18" t="s">
        <v>81</v>
      </c>
      <c r="E2" s="19"/>
      <c r="F2" s="20"/>
    </row>
    <row r="3" spans="1:6" ht="75.75" customHeight="1">
      <c r="A3" s="21" t="s">
        <v>82</v>
      </c>
      <c r="B3" s="22" t="s">
        <v>1</v>
      </c>
      <c r="C3" s="32" t="s">
        <v>83</v>
      </c>
      <c r="D3" s="23" t="s">
        <v>84</v>
      </c>
      <c r="E3" s="23" t="s">
        <v>85</v>
      </c>
      <c r="F3" s="23" t="s">
        <v>86</v>
      </c>
    </row>
    <row r="4" spans="1:6" ht="19.5" customHeight="1">
      <c r="A4" s="24" t="s">
        <v>87</v>
      </c>
      <c r="B4" s="25" t="s">
        <v>0</v>
      </c>
      <c r="C4" s="26" t="s">
        <v>0</v>
      </c>
      <c r="D4" s="35"/>
      <c r="E4" s="35"/>
      <c r="F4" s="35"/>
    </row>
    <row r="5" spans="1:6" ht="19.5" customHeight="1">
      <c r="A5" s="24" t="s">
        <v>88</v>
      </c>
      <c r="B5" s="27">
        <v>0</v>
      </c>
      <c r="C5" s="26">
        <v>0</v>
      </c>
      <c r="D5" s="35">
        <v>0</v>
      </c>
      <c r="E5" s="35">
        <v>0</v>
      </c>
      <c r="F5" s="35">
        <v>0</v>
      </c>
    </row>
    <row r="6" spans="1:6" ht="32.25" customHeight="1">
      <c r="A6" s="24" t="s">
        <v>89</v>
      </c>
      <c r="B6" s="27">
        <v>0</v>
      </c>
      <c r="C6" s="26">
        <v>0</v>
      </c>
      <c r="D6" s="35">
        <v>0</v>
      </c>
      <c r="E6" s="35">
        <v>0</v>
      </c>
      <c r="F6" s="35">
        <v>0</v>
      </c>
    </row>
    <row r="7" spans="1:6" ht="19.5" customHeight="1">
      <c r="A7" s="24" t="s">
        <v>90</v>
      </c>
      <c r="B7" s="27">
        <v>0</v>
      </c>
      <c r="C7" s="26">
        <v>0</v>
      </c>
      <c r="D7" s="35">
        <v>0</v>
      </c>
      <c r="E7" s="35">
        <v>0</v>
      </c>
      <c r="F7" s="35">
        <v>0</v>
      </c>
    </row>
    <row r="8" spans="1:6" ht="19.5" customHeight="1">
      <c r="A8" s="24" t="s">
        <v>91</v>
      </c>
      <c r="B8" s="27">
        <v>86070</v>
      </c>
      <c r="C8" s="26">
        <f>SUM(D8:F8)</f>
        <v>271760</v>
      </c>
      <c r="D8" s="35">
        <v>0</v>
      </c>
      <c r="E8" s="35">
        <v>0</v>
      </c>
      <c r="F8" s="35">
        <v>271760</v>
      </c>
    </row>
    <row r="9" spans="1:6" ht="19.5" customHeight="1">
      <c r="A9" s="24" t="s">
        <v>92</v>
      </c>
      <c r="B9" s="27">
        <v>0</v>
      </c>
      <c r="C9" s="26">
        <v>0</v>
      </c>
      <c r="D9" s="35">
        <v>0</v>
      </c>
      <c r="E9" s="35">
        <v>0</v>
      </c>
      <c r="F9" s="35">
        <v>0</v>
      </c>
    </row>
    <row r="10" spans="1:6" ht="19.5" customHeight="1">
      <c r="A10" s="28" t="s">
        <v>93</v>
      </c>
      <c r="B10" s="29">
        <v>86070</v>
      </c>
      <c r="C10" s="30">
        <f>SUM(C5:C9)</f>
        <v>271760</v>
      </c>
      <c r="D10" s="35">
        <v>0</v>
      </c>
      <c r="E10" s="35">
        <v>0</v>
      </c>
      <c r="F10" s="30">
        <f>SUM(F5:F9)</f>
        <v>271760</v>
      </c>
    </row>
    <row r="11" spans="1:6" ht="19.5" customHeight="1">
      <c r="A11" s="24" t="s">
        <v>94</v>
      </c>
      <c r="B11" s="25" t="s">
        <v>0</v>
      </c>
      <c r="C11" s="26" t="s">
        <v>0</v>
      </c>
      <c r="D11" s="35"/>
      <c r="E11" s="35"/>
      <c r="F11" s="35"/>
    </row>
    <row r="12" spans="1:6" ht="19.5" customHeight="1">
      <c r="A12" s="24" t="s">
        <v>95</v>
      </c>
      <c r="B12" s="27">
        <v>0</v>
      </c>
      <c r="C12" s="26">
        <v>0</v>
      </c>
      <c r="D12" s="35">
        <v>0</v>
      </c>
      <c r="E12" s="35">
        <v>0</v>
      </c>
      <c r="F12" s="35">
        <v>0</v>
      </c>
    </row>
    <row r="13" spans="1:6" ht="19.5" customHeight="1">
      <c r="A13" s="24" t="s">
        <v>96</v>
      </c>
      <c r="B13" s="27">
        <v>618359.02</v>
      </c>
      <c r="C13" s="26">
        <f aca="true" t="shared" si="0" ref="C13:C18">SUM(D13:F13)</f>
        <v>635698.93</v>
      </c>
      <c r="D13" s="26">
        <f>4700+2500+2000</f>
        <v>9200</v>
      </c>
      <c r="E13" s="35">
        <v>0</v>
      </c>
      <c r="F13" s="26">
        <v>626498.93</v>
      </c>
    </row>
    <row r="14" spans="1:6" ht="19.5" customHeight="1">
      <c r="A14" s="24" t="s">
        <v>97</v>
      </c>
      <c r="B14" s="27">
        <v>11000</v>
      </c>
      <c r="C14" s="26">
        <f t="shared" si="0"/>
        <v>25000</v>
      </c>
      <c r="D14" s="26">
        <f>3000+3000+15000</f>
        <v>21000</v>
      </c>
      <c r="E14" s="35">
        <v>0</v>
      </c>
      <c r="F14" s="26">
        <v>4000</v>
      </c>
    </row>
    <row r="15" spans="1:6" ht="19.5" customHeight="1">
      <c r="A15" s="24" t="s">
        <v>98</v>
      </c>
      <c r="B15" s="27">
        <v>0</v>
      </c>
      <c r="C15" s="26">
        <f t="shared" si="0"/>
        <v>700</v>
      </c>
      <c r="D15" s="35">
        <v>0</v>
      </c>
      <c r="E15" s="35">
        <v>0</v>
      </c>
      <c r="F15" s="26">
        <v>700</v>
      </c>
    </row>
    <row r="16" spans="1:6" ht="19.5" customHeight="1">
      <c r="A16" s="24" t="s">
        <v>99</v>
      </c>
      <c r="B16" s="27">
        <v>9580</v>
      </c>
      <c r="C16" s="26">
        <f t="shared" si="0"/>
        <v>400500</v>
      </c>
      <c r="D16" s="35">
        <v>0</v>
      </c>
      <c r="E16" s="35">
        <v>0</v>
      </c>
      <c r="F16" s="26">
        <v>400500</v>
      </c>
    </row>
    <row r="17" spans="1:6" ht="19.5" customHeight="1">
      <c r="A17" s="24" t="s">
        <v>100</v>
      </c>
      <c r="B17" s="27">
        <v>242006.5</v>
      </c>
      <c r="C17" s="26">
        <f t="shared" si="0"/>
        <v>540000</v>
      </c>
      <c r="D17" s="35">
        <v>0</v>
      </c>
      <c r="E17" s="26">
        <v>500000</v>
      </c>
      <c r="F17" s="26">
        <v>40000</v>
      </c>
    </row>
    <row r="18" spans="1:6" ht="19.5" customHeight="1">
      <c r="A18" s="24" t="s">
        <v>101</v>
      </c>
      <c r="B18" s="27">
        <v>0</v>
      </c>
      <c r="C18" s="26">
        <f t="shared" si="0"/>
        <v>6500</v>
      </c>
      <c r="D18" s="26">
        <v>0</v>
      </c>
      <c r="E18" s="35">
        <v>0</v>
      </c>
      <c r="F18" s="26">
        <v>6500</v>
      </c>
    </row>
    <row r="19" spans="1:6" ht="19.5" customHeight="1">
      <c r="A19" s="28" t="s">
        <v>102</v>
      </c>
      <c r="B19" s="29">
        <v>880945.52</v>
      </c>
      <c r="C19" s="31">
        <f>SUM(C12:C18)</f>
        <v>1608398.9300000002</v>
      </c>
      <c r="D19" s="31">
        <f>SUM(D12:D18)</f>
        <v>30200</v>
      </c>
      <c r="E19" s="31">
        <f>SUM(E12:E18)</f>
        <v>500000</v>
      </c>
      <c r="F19" s="31">
        <f>SUM(F12:F18)</f>
        <v>1078198.9300000002</v>
      </c>
    </row>
    <row r="20" spans="1:6" ht="19.5" customHeight="1">
      <c r="A20" s="24" t="s">
        <v>103</v>
      </c>
      <c r="B20" s="27">
        <v>1500</v>
      </c>
      <c r="C20" s="26">
        <f>SUM(D20:F20)</f>
        <v>1500</v>
      </c>
      <c r="D20" s="35">
        <v>0</v>
      </c>
      <c r="E20" s="35">
        <v>0</v>
      </c>
      <c r="F20" s="26">
        <v>1500</v>
      </c>
    </row>
    <row r="21" spans="1:6" ht="19.5" customHeight="1">
      <c r="A21" s="28" t="s">
        <v>104</v>
      </c>
      <c r="B21" s="29">
        <v>968515.52</v>
      </c>
      <c r="C21" s="31">
        <f>C10+C19+C20</f>
        <v>1881658.9300000002</v>
      </c>
      <c r="D21" s="31">
        <f>D10+D19+D20</f>
        <v>30200</v>
      </c>
      <c r="E21" s="31">
        <f>E10+E19+E20</f>
        <v>500000</v>
      </c>
      <c r="F21" s="31">
        <f>F10+F19+F20</f>
        <v>1351458.9300000002</v>
      </c>
    </row>
  </sheetData>
  <sheetProtection/>
  <mergeCells count="3">
    <mergeCell ref="A2:C2"/>
    <mergeCell ref="D2:F2"/>
    <mergeCell ref="A1:F1"/>
  </mergeCells>
  <printOptions/>
  <pageMargins left="0" right="0" top="0" bottom="0" header="0" footer="0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Pasquadibisceglie Nicoletta</dc:creator>
  <cp:keywords/>
  <dc:description/>
  <cp:lastModifiedBy>Maio Michela</cp:lastModifiedBy>
  <cp:lastPrinted>2016-11-18T09:29:01Z</cp:lastPrinted>
  <dcterms:created xsi:type="dcterms:W3CDTF">2015-12-01T13:36:28Z</dcterms:created>
  <dcterms:modified xsi:type="dcterms:W3CDTF">2020-02-19T12:32:23Z</dcterms:modified>
  <cp:category/>
  <cp:version/>
  <cp:contentType/>
  <cp:contentStatus/>
</cp:coreProperties>
</file>