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C SRV Gare Acquisti\SERVIZIO GARE\GARE\2025\Collegi\05_Documentazione di gara\Documenti di gara editabili_B951710679_B95171174C\"/>
    </mc:Choice>
  </mc:AlternateContent>
  <xr:revisionPtr revIDLastSave="0" documentId="13_ncr:1_{765BEB88-135F-458D-B998-FF5D11AC2DBB}" xr6:coauthVersionLast="36" xr6:coauthVersionMax="36" xr10:uidLastSave="{00000000-0000-0000-0000-000000000000}"/>
  <bookViews>
    <workbookView xWindow="0" yWindow="0" windowWidth="14380" windowHeight="5310" xr2:uid="{FFE39A10-9FAF-4ED3-8D9C-CF3FF9C71F0F}"/>
  </bookViews>
  <sheets>
    <sheet name="LOTTO 1 - VARESE" sheetId="6" r:id="rId1"/>
  </sheets>
  <definedNames>
    <definedName name="_xlnm.Print_Area" localSheetId="0">'LOTTO 1 - VARESE'!$A$1:$J$21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6" l="1"/>
  <c r="I11" i="6" l="1"/>
  <c r="J10" i="6" s="1"/>
  <c r="I12" i="6"/>
  <c r="I13" i="6"/>
  <c r="I14" i="6"/>
  <c r="I15" i="6"/>
  <c r="I16" i="6"/>
  <c r="J15" i="6" l="1"/>
  <c r="J12" i="6"/>
  <c r="I18" i="6"/>
</calcChain>
</file>

<file path=xl/sharedStrings.xml><?xml version="1.0" encoding="utf-8"?>
<sst xmlns="http://schemas.openxmlformats.org/spreadsheetml/2006/main" count="27" uniqueCount="24">
  <si>
    <t>Il sottoscritto</t>
  </si>
  <si>
    <t>nome e cognome del sottoscrittore dotato di poteri di firma</t>
  </si>
  <si>
    <r>
      <t>in qualità di</t>
    </r>
    <r>
      <rPr>
        <vertAlign val="superscript"/>
        <sz val="12"/>
        <color theme="1"/>
        <rFont val="Garamond"/>
        <family val="1"/>
      </rPr>
      <t>1</t>
    </r>
    <r>
      <rPr>
        <sz val="12"/>
        <color theme="1"/>
        <rFont val="Garamond"/>
        <family val="1"/>
      </rPr>
      <t xml:space="preserve"> </t>
    </r>
  </si>
  <si>
    <t>indicare se legale rappresentante o procuratore</t>
  </si>
  <si>
    <r>
      <t>dell'impresa</t>
    </r>
    <r>
      <rPr>
        <vertAlign val="superscript"/>
        <sz val="12"/>
        <color theme="1"/>
        <rFont val="Garamond"/>
        <family val="1"/>
      </rPr>
      <t>2</t>
    </r>
  </si>
  <si>
    <t>denominazione</t>
  </si>
  <si>
    <t>OFFRE</t>
  </si>
  <si>
    <t>Totale</t>
  </si>
  <si>
    <t>Importo complessivo offerto (IVA esclusa)</t>
  </si>
  <si>
    <t>Importo a base di gara</t>
  </si>
  <si>
    <t>ALLEGATO E
OFFERTA ECONOMICA</t>
  </si>
  <si>
    <t>Costi per la sicurezza</t>
  </si>
  <si>
    <t>Servizi di sistemazione alberghiera</t>
  </si>
  <si>
    <t>Servizi di pulizia</t>
  </si>
  <si>
    <t>Servizio di riparazione e manutenzione</t>
  </si>
  <si>
    <t>ore stimate dall'Operatore Economico</t>
  </si>
  <si>
    <t>Descrizione</t>
  </si>
  <si>
    <t>costo unitario offerto (comprensivo del costo della manodopera)</t>
  </si>
  <si>
    <t>via Medaglie d'Oro</t>
  </si>
  <si>
    <t>Cattaneo</t>
  </si>
  <si>
    <t>via Medaglie d'Oro (ordinarie)</t>
  </si>
  <si>
    <t>via Medaglie d'Oro (ripristino estivo)</t>
  </si>
  <si>
    <t>Firmato digitalmente</t>
  </si>
  <si>
    <t>GARA EUROPEA A PROCEDURA APERTA PER L’APPALTO DI SERVIZI ALBERGHIERI PRESSO LE RESIDENZE UNIVERSITARIE DI ATENEO DELLA DURATA DI DUE ANNI, CON OPZIONE DI RINNOVO PER ULTERIORI DUE ANNI - LOTTO 1 (CIG B951710679)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</si>
</sst>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\ #,##0.00;\-&quot;€&quot;\ #,##0.00"/>
    <numFmt numFmtId="165" formatCode="[$€-2]\ #,##0.00;[Red]\-[$€-2]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9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vertAlign val="superscript"/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i/>
      <sz val="10"/>
      <color theme="1"/>
      <name val="Garamond"/>
      <family val="1"/>
    </font>
    <font>
      <b/>
      <sz val="12"/>
      <name val="Garamond"/>
      <family val="1"/>
    </font>
    <font>
      <sz val="11"/>
      <color indexed="8"/>
      <name val="Calibri"/>
      <family val="2"/>
      <charset val="1"/>
    </font>
    <font>
      <b/>
      <sz val="11"/>
      <color rgb="FFFF0000"/>
      <name val="Garamond"/>
      <family val="1"/>
    </font>
    <font>
      <i/>
      <sz val="12"/>
      <color theme="1"/>
      <name val="Garamond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 applyProtection="1"/>
    <xf numFmtId="0" fontId="5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 vertical="top"/>
    </xf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 wrapText="1"/>
    </xf>
    <xf numFmtId="164" fontId="10" fillId="0" borderId="1" xfId="5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/>
    </xf>
    <xf numFmtId="0" fontId="17" fillId="0" borderId="0" xfId="0" applyFont="1" applyFill="1" applyProtection="1"/>
    <xf numFmtId="165" fontId="4" fillId="0" borderId="1" xfId="0" applyNumberFormat="1" applyFont="1" applyBorder="1" applyAlignment="1" applyProtection="1">
      <alignment horizontal="center" vertical="center" wrapText="1"/>
    </xf>
    <xf numFmtId="164" fontId="11" fillId="3" borderId="1" xfId="1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4" fontId="13" fillId="0" borderId="4" xfId="1" applyFont="1" applyFill="1" applyBorder="1" applyAlignment="1" applyProtection="1">
      <alignment horizontal="center" vertical="center" wrapText="1"/>
    </xf>
    <xf numFmtId="44" fontId="13" fillId="0" borderId="5" xfId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right" vertical="center" wrapText="1"/>
    </xf>
    <xf numFmtId="0" fontId="4" fillId="0" borderId="17" xfId="0" applyFont="1" applyBorder="1" applyAlignment="1" applyProtection="1">
      <alignment horizontal="right" vertical="center" wrapText="1"/>
    </xf>
    <xf numFmtId="0" fontId="4" fillId="0" borderId="14" xfId="0" applyFont="1" applyBorder="1" applyAlignment="1" applyProtection="1">
      <alignment horizontal="right" vertical="center" wrapText="1"/>
    </xf>
    <xf numFmtId="0" fontId="4" fillId="0" borderId="15" xfId="0" applyFont="1" applyBorder="1" applyAlignment="1" applyProtection="1">
      <alignment horizontal="right" vertical="center" wrapText="1"/>
    </xf>
    <xf numFmtId="0" fontId="4" fillId="0" borderId="11" xfId="0" applyFont="1" applyBorder="1" applyAlignment="1" applyProtection="1">
      <alignment horizontal="right" vertical="center" wrapText="1"/>
    </xf>
    <xf numFmtId="0" fontId="4" fillId="0" borderId="16" xfId="0" applyFont="1" applyBorder="1" applyAlignment="1" applyProtection="1">
      <alignment horizontal="right" vertical="center" wrapText="1"/>
    </xf>
    <xf numFmtId="0" fontId="4" fillId="0" borderId="18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right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4" fontId="4" fillId="0" borderId="4" xfId="1" applyFont="1" applyBorder="1" applyAlignment="1" applyProtection="1">
      <alignment vertical="center" wrapText="1"/>
      <protection locked="0"/>
    </xf>
  </cellXfs>
  <cellStyles count="6">
    <cellStyle name="Excel Built-in Normal" xfId="2" xr:uid="{781FA4DE-BF77-41FD-813B-9F87B0260455}"/>
    <cellStyle name="Normale" xfId="0" builtinId="0"/>
    <cellStyle name="Valuta" xfId="1" builtinId="4"/>
    <cellStyle name="Valuta 2" xfId="3" xr:uid="{00000000-0005-0000-0000-000030000000}"/>
    <cellStyle name="Valuta 2 2" xfId="5" xr:uid="{00000000-0005-0000-0000-000030000000}"/>
    <cellStyle name="Valuta 3" xfId="4" xr:uid="{00000000-0005-0000-0000-000031000000}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9574-EC05-461C-AE6A-47FABCA7DC5D}">
  <sheetPr>
    <pageSetUpPr fitToPage="1"/>
  </sheetPr>
  <dimension ref="A1:K21"/>
  <sheetViews>
    <sheetView tabSelected="1" topLeftCell="A4" zoomScale="70" zoomScaleNormal="70" workbookViewId="0">
      <selection activeCell="L21" sqref="L21"/>
    </sheetView>
  </sheetViews>
  <sheetFormatPr defaultColWidth="8.81640625" defaultRowHeight="14.5" x14ac:dyDescent="0.35"/>
  <cols>
    <col min="1" max="1" width="19.453125" style="6" customWidth="1"/>
    <col min="2" max="3" width="8.81640625" style="6"/>
    <col min="4" max="4" width="4.90625" style="6" customWidth="1"/>
    <col min="5" max="5" width="28.1796875" style="6" customWidth="1"/>
    <col min="6" max="6" width="24.54296875" style="6" customWidth="1"/>
    <col min="7" max="7" width="24.54296875" style="8" customWidth="1"/>
    <col min="8" max="8" width="24.54296875" style="6" customWidth="1"/>
    <col min="9" max="9" width="35.54296875" style="6" customWidth="1"/>
    <col min="10" max="10" width="8.81640625" style="6" customWidth="1"/>
    <col min="11" max="16384" width="8.81640625" style="6"/>
  </cols>
  <sheetData>
    <row r="1" spans="1:10" ht="64.75" customHeight="1" x14ac:dyDescent="0.35">
      <c r="A1" s="20" t="s">
        <v>23</v>
      </c>
      <c r="B1" s="21"/>
      <c r="C1" s="21"/>
      <c r="D1" s="21"/>
      <c r="E1" s="21"/>
      <c r="F1" s="21"/>
      <c r="G1" s="21"/>
      <c r="H1" s="22"/>
      <c r="I1" s="18" t="s">
        <v>10</v>
      </c>
      <c r="J1" s="19"/>
    </row>
    <row r="2" spans="1:10" ht="32.25" customHeight="1" thickBot="1" x14ac:dyDescent="0.4">
      <c r="A2" s="1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5" x14ac:dyDescent="0.35">
      <c r="A3" s="3"/>
      <c r="B3" s="49" t="s">
        <v>1</v>
      </c>
      <c r="C3" s="49"/>
      <c r="D3" s="49"/>
      <c r="E3" s="49"/>
      <c r="F3" s="49"/>
      <c r="G3" s="49"/>
      <c r="H3" s="49"/>
      <c r="I3" s="49"/>
      <c r="J3" s="49"/>
    </row>
    <row r="4" spans="1:10" ht="28.5" customHeight="1" thickBot="1" x14ac:dyDescent="0.4">
      <c r="A4" s="4" t="s">
        <v>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5.5" x14ac:dyDescent="0.35">
      <c r="A5" s="5"/>
      <c r="B5" s="49" t="s">
        <v>3</v>
      </c>
      <c r="C5" s="49"/>
      <c r="D5" s="49"/>
      <c r="E5" s="49"/>
      <c r="F5" s="49"/>
      <c r="G5" s="49"/>
      <c r="H5" s="49"/>
      <c r="I5" s="49"/>
      <c r="J5" s="49"/>
    </row>
    <row r="6" spans="1:10" ht="28.5" customHeight="1" thickBot="1" x14ac:dyDescent="0.4">
      <c r="A6" s="1" t="s">
        <v>4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35">
      <c r="A7" s="2"/>
      <c r="B7" s="49" t="s">
        <v>5</v>
      </c>
      <c r="C7" s="49"/>
      <c r="D7" s="49"/>
      <c r="E7" s="49"/>
      <c r="F7" s="49"/>
      <c r="G7" s="49"/>
      <c r="H7" s="49"/>
      <c r="I7" s="49"/>
      <c r="J7" s="49"/>
    </row>
    <row r="8" spans="1:10" ht="33.75" customHeight="1" x14ac:dyDescent="0.35">
      <c r="A8" s="50" t="s">
        <v>6</v>
      </c>
      <c r="B8" s="50"/>
      <c r="C8" s="50"/>
      <c r="D8" s="50"/>
      <c r="E8" s="50"/>
      <c r="F8" s="50"/>
      <c r="G8" s="50"/>
      <c r="H8" s="50"/>
      <c r="I8" s="50"/>
    </row>
    <row r="9" spans="1:10" ht="63.5" customHeight="1" x14ac:dyDescent="0.35">
      <c r="A9" s="51" t="s">
        <v>16</v>
      </c>
      <c r="B9" s="51"/>
      <c r="C9" s="51"/>
      <c r="D9" s="51"/>
      <c r="E9" s="51"/>
      <c r="F9" s="9" t="s">
        <v>9</v>
      </c>
      <c r="G9" s="10" t="s">
        <v>15</v>
      </c>
      <c r="H9" s="9" t="s">
        <v>17</v>
      </c>
      <c r="I9" s="52" t="s">
        <v>7</v>
      </c>
      <c r="J9" s="52"/>
    </row>
    <row r="10" spans="1:10" ht="25.75" customHeight="1" x14ac:dyDescent="0.35">
      <c r="A10" s="38" t="s">
        <v>12</v>
      </c>
      <c r="B10" s="39"/>
      <c r="C10" s="40"/>
      <c r="D10" s="32" t="s">
        <v>18</v>
      </c>
      <c r="E10" s="33"/>
      <c r="F10" s="34">
        <v>1404863.23</v>
      </c>
      <c r="G10" s="53"/>
      <c r="H10" s="54"/>
      <c r="I10" s="13">
        <f>G10*H10</f>
        <v>0</v>
      </c>
      <c r="J10" s="26" t="str">
        <f>IF(OR(I10+I11&gt;=F10,H10="",H11=""), "Errore", "")</f>
        <v>Errore</v>
      </c>
    </row>
    <row r="11" spans="1:10" ht="25.75" customHeight="1" x14ac:dyDescent="0.35">
      <c r="A11" s="41"/>
      <c r="B11" s="42"/>
      <c r="C11" s="43"/>
      <c r="D11" s="32" t="s">
        <v>19</v>
      </c>
      <c r="E11" s="33"/>
      <c r="F11" s="35"/>
      <c r="G11" s="53"/>
      <c r="H11" s="54"/>
      <c r="I11" s="13">
        <f t="shared" ref="I11:I16" si="0">G11*H11</f>
        <v>0</v>
      </c>
      <c r="J11" s="26"/>
    </row>
    <row r="12" spans="1:10" ht="25.75" customHeight="1" x14ac:dyDescent="0.35">
      <c r="A12" s="38" t="s">
        <v>13</v>
      </c>
      <c r="B12" s="39"/>
      <c r="C12" s="40"/>
      <c r="D12" s="32" t="s">
        <v>20</v>
      </c>
      <c r="E12" s="33"/>
      <c r="F12" s="34">
        <v>336774.47</v>
      </c>
      <c r="G12" s="53"/>
      <c r="H12" s="54"/>
      <c r="I12" s="13">
        <f t="shared" si="0"/>
        <v>0</v>
      </c>
      <c r="J12" s="27" t="str">
        <f>IF(OR(I12+I13+I14&gt;=F12,H12="",H13="",H14=""), "Errore", "")</f>
        <v>Errore</v>
      </c>
    </row>
    <row r="13" spans="1:10" ht="25.75" customHeight="1" x14ac:dyDescent="0.35">
      <c r="A13" s="44"/>
      <c r="B13" s="45"/>
      <c r="C13" s="46"/>
      <c r="D13" s="32" t="s">
        <v>21</v>
      </c>
      <c r="E13" s="33"/>
      <c r="F13" s="35"/>
      <c r="G13" s="53"/>
      <c r="H13" s="54"/>
      <c r="I13" s="13">
        <f t="shared" si="0"/>
        <v>0</v>
      </c>
      <c r="J13" s="28"/>
    </row>
    <row r="14" spans="1:10" ht="25.75" customHeight="1" x14ac:dyDescent="0.35">
      <c r="A14" s="41"/>
      <c r="B14" s="42"/>
      <c r="C14" s="43"/>
      <c r="D14" s="32" t="s">
        <v>19</v>
      </c>
      <c r="E14" s="33"/>
      <c r="F14" s="35"/>
      <c r="G14" s="53"/>
      <c r="H14" s="54"/>
      <c r="I14" s="13">
        <f t="shared" si="0"/>
        <v>0</v>
      </c>
      <c r="J14" s="29"/>
    </row>
    <row r="15" spans="1:10" ht="25.75" customHeight="1" x14ac:dyDescent="0.35">
      <c r="A15" s="38" t="s">
        <v>14</v>
      </c>
      <c r="B15" s="39"/>
      <c r="C15" s="40"/>
      <c r="D15" s="32" t="s">
        <v>18</v>
      </c>
      <c r="E15" s="33"/>
      <c r="F15" s="34">
        <v>72420.94</v>
      </c>
      <c r="G15" s="53"/>
      <c r="H15" s="54"/>
      <c r="I15" s="13">
        <f t="shared" si="0"/>
        <v>0</v>
      </c>
      <c r="J15" s="26" t="str">
        <f>IF(OR(I15+I16&gt;=F15,H15="",H16=""), "Errore", "")</f>
        <v>Errore</v>
      </c>
    </row>
    <row r="16" spans="1:10" ht="25.75" customHeight="1" x14ac:dyDescent="0.35">
      <c r="A16" s="41"/>
      <c r="B16" s="42"/>
      <c r="C16" s="43"/>
      <c r="D16" s="32" t="s">
        <v>19</v>
      </c>
      <c r="E16" s="33"/>
      <c r="F16" s="35"/>
      <c r="G16" s="53"/>
      <c r="H16" s="54"/>
      <c r="I16" s="13">
        <f t="shared" si="0"/>
        <v>0</v>
      </c>
      <c r="J16" s="26"/>
    </row>
    <row r="17" spans="1:11" ht="35.25" customHeight="1" x14ac:dyDescent="0.35">
      <c r="A17" s="47" t="s">
        <v>11</v>
      </c>
      <c r="B17" s="48"/>
      <c r="C17" s="48"/>
      <c r="D17" s="11"/>
      <c r="E17" s="12"/>
      <c r="F17" s="16">
        <v>1500</v>
      </c>
      <c r="G17" s="30"/>
      <c r="H17" s="31"/>
      <c r="I17" s="13">
        <v>1500</v>
      </c>
      <c r="J17" s="17"/>
      <c r="K17" s="7"/>
    </row>
    <row r="18" spans="1:11" ht="45" customHeight="1" x14ac:dyDescent="0.35">
      <c r="A18" s="20" t="s">
        <v>8</v>
      </c>
      <c r="B18" s="21"/>
      <c r="C18" s="21"/>
      <c r="D18" s="21"/>
      <c r="E18" s="21"/>
      <c r="F18" s="21"/>
      <c r="G18" s="21"/>
      <c r="H18" s="22"/>
      <c r="I18" s="36" t="str">
        <f>IF(COUNTIF(J10:J17,"Errore"),"Dati errati o mancanti", IF(SUM(I10:I17)&gt;=1815558.65,"Importo superiore alla base d'asta",SUM(I10:I17)))</f>
        <v>Dati errati o mancanti</v>
      </c>
      <c r="J18" s="37"/>
    </row>
    <row r="20" spans="1:11" s="15" customFormat="1" x14ac:dyDescent="0.35"/>
    <row r="21" spans="1:11" ht="15.5" x14ac:dyDescent="0.35">
      <c r="I21" s="14" t="s">
        <v>22</v>
      </c>
    </row>
  </sheetData>
  <sheetProtection algorithmName="SHA-512" hashValue="mVrW/1aVMrE1BaKzaoXkeHoPlafHRHP1oO/+knDp09+l2ITBF65i8k2hXbPP/u+n198uvUnnHbvkg5XCSkqtLg==" saltValue="eMVGdfXTIdvEAX3JpzWeig==" spinCount="100000" sheet="1" objects="1" scenarios="1"/>
  <mergeCells count="31">
    <mergeCell ref="A15:C16"/>
    <mergeCell ref="A10:C11"/>
    <mergeCell ref="A12:C14"/>
    <mergeCell ref="A17:C17"/>
    <mergeCell ref="B3:J3"/>
    <mergeCell ref="B5:J5"/>
    <mergeCell ref="B7:J7"/>
    <mergeCell ref="A8:I8"/>
    <mergeCell ref="A9:E9"/>
    <mergeCell ref="I9:J9"/>
    <mergeCell ref="A18:H18"/>
    <mergeCell ref="J10:J11"/>
    <mergeCell ref="J12:J14"/>
    <mergeCell ref="G17:H17"/>
    <mergeCell ref="J15:J16"/>
    <mergeCell ref="D13:E13"/>
    <mergeCell ref="D10:E10"/>
    <mergeCell ref="D12:E12"/>
    <mergeCell ref="D14:E14"/>
    <mergeCell ref="D15:E15"/>
    <mergeCell ref="D16:E16"/>
    <mergeCell ref="D11:E11"/>
    <mergeCell ref="F10:F11"/>
    <mergeCell ref="F12:F14"/>
    <mergeCell ref="F15:F16"/>
    <mergeCell ref="I18:J18"/>
    <mergeCell ref="I1:J1"/>
    <mergeCell ref="A1:H1"/>
    <mergeCell ref="B2:J2"/>
    <mergeCell ref="B4:J4"/>
    <mergeCell ref="B6:J6"/>
  </mergeCells>
  <conditionalFormatting sqref="I18">
    <cfRule type="containsText" dxfId="1" priority="6" operator="containsText" text="importo unitario superiore alla base d'asta">
      <formula>NOT(ISERROR(SEARCH("importo unitario superiore alla base d'asta",I18)))</formula>
    </cfRule>
  </conditionalFormatting>
  <conditionalFormatting sqref="I18:J18">
    <cfRule type="cellIs" dxfId="0" priority="1" operator="equal">
      <formula>"Dati errati o mancanti"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1 - VARESE</vt:lpstr>
      <vt:lpstr>'LOTTO 1 - VARESE'!Area_stampa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Marchiori Patrizia</dc:creator>
  <cp:lastModifiedBy>Marchiori Patrizia</cp:lastModifiedBy>
  <dcterms:created xsi:type="dcterms:W3CDTF">2021-06-24T11:39:49Z</dcterms:created>
  <dcterms:modified xsi:type="dcterms:W3CDTF">2025-12-02T08:36:59Z</dcterms:modified>
</cp:coreProperties>
</file>